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20730" windowHeight="11760" tabRatio="922" activeTab="6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externalReferences>
    <externalReference r:id="rId16"/>
  </externalReference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/>
  <fileRecoveryPr repairLoad="1"/>
</workbook>
</file>

<file path=xl/calcChain.xml><?xml version="1.0" encoding="utf-8"?>
<calcChain xmlns="http://schemas.openxmlformats.org/spreadsheetml/2006/main">
  <c r="Q31" i="11"/>
  <c r="P31"/>
  <c r="Q23"/>
  <c r="P23"/>
  <c r="Q22"/>
  <c r="Q21" s="1"/>
  <c r="P22"/>
  <c r="P21" s="1"/>
  <c r="P23" i="10"/>
  <c r="P21" s="1"/>
  <c r="P29" l="1"/>
  <c r="A422" i="12" l="1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8" s="1"/>
  <c r="E438" s="1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 s="1"/>
  <c r="H11"/>
  <c r="H10"/>
  <c r="H9"/>
  <c r="H8"/>
  <c r="M7"/>
  <c r="H7"/>
  <c r="M6"/>
  <c r="H6"/>
  <c r="M5"/>
  <c r="H5"/>
  <c r="O4"/>
  <c r="M4"/>
  <c r="H4"/>
  <c r="H14" l="1"/>
  <c r="E14" s="1"/>
  <c r="H105"/>
  <c r="E105" s="1"/>
  <c r="H123"/>
  <c r="E123" s="1"/>
  <c r="H411"/>
  <c r="E411" s="1"/>
  <c r="H441"/>
  <c r="E441" s="1"/>
  <c r="H114"/>
  <c r="E114" s="1"/>
  <c r="H450"/>
  <c r="E450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<sst xmlns="http://schemas.openxmlformats.org/spreadsheetml/2006/main" count="776" uniqueCount="737">
  <si>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</si>
  <si>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</si>
  <si>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</si>
  <si>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</si>
  <si>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</si>
  <si>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</si>
  <si>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</si>
  <si>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</si>
  <si>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</si>
  <si>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</si>
  <si>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</si>
  <si>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</si>
  <si>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</si>
  <si>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</si>
  <si>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</si>
  <si>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</si>
  <si>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</si>
  <si>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</si>
  <si>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</si>
  <si>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</si>
  <si>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</si>
  <si>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</si>
  <si>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</si>
  <si>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</si>
  <si>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</si>
  <si>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</si>
  <si>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</si>
  <si>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</si>
  <si>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</si>
  <si>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</si>
  <si>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</si>
  <si>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</si>
  <si>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</si>
  <si>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</si>
  <si>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</si>
  <si>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</si>
  <si>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</si>
  <si>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</si>
  <si>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</si>
  <si>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</si>
  <si>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</si>
  <si>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</si>
  <si>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</si>
  <si>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</si>
  <si>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</si>
  <si>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</si>
  <si>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</si>
  <si>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</si>
  <si>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</si>
  <si>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</si>
  <si>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</si>
  <si>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</si>
  <si>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</si>
  <si>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</si>
  <si>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</si>
  <si>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</si>
  <si>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</si>
  <si>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</si>
  <si>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</si>
  <si>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</si>
  <si>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</si>
  <si>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</si>
  <si>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</si>
  <si>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</si>
  <si>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</si>
  <si>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</si>
  <si>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</si>
  <si>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</si>
  <si>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</si>
  <si>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</si>
  <si>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</si>
  <si>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</si>
  <si>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</si>
  <si>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</si>
  <si>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</si>
  <si>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</si>
  <si>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</si>
  <si>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</si>
  <si>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</si>
  <si>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</si>
  <si>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</si>
  <si>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</si>
  <si>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</si>
  <si>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</si>
  <si>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</si>
  <si>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</si>
  <si>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</si>
  <si>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</si>
  <si>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</si>
  <si>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</si>
  <si>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</si>
  <si>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</si>
  <si>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</si>
  <si>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</si>
  <si>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</si>
  <si>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</si>
  <si>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</si>
  <si>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</si>
  <si>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</si>
  <si>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</si>
  <si>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</si>
  <si>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</si>
  <si>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</si>
  <si>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</si>
  <si>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</si>
  <si>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</si>
  <si>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</si>
  <si>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</si>
  <si>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</si>
  <si>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</si>
  <si>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</si>
  <si>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</si>
  <si>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</si>
  <si>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</si>
  <si>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</si>
  <si>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</si>
  <si>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</si>
  <si>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</si>
  <si>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</si>
  <si>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</si>
  <si>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</si>
  <si>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</si>
  <si>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</si>
  <si>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</si>
  <si>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</si>
  <si>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</si>
  <si>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</si>
  <si>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</si>
  <si>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</si>
  <si>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</si>
  <si>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</si>
  <si>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</si>
  <si>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</si>
  <si>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</si>
  <si>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</si>
  <si>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</si>
  <si>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</si>
  <si>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</si>
  <si>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</si>
  <si>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</si>
  <si>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</si>
  <si>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</si>
  <si>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</si>
  <si>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</si>
  <si>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</si>
  <si>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</si>
  <si>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</si>
  <si>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</si>
  <si>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</si>
  <si>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</si>
  <si>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</si>
  <si>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</si>
  <si>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</si>
  <si>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</si>
  <si>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</si>
  <si>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</si>
  <si>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</si>
  <si>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</si>
  <si>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</si>
  <si>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</si>
  <si>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</si>
  <si>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</si>
  <si>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</si>
  <si>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</si>
  <si>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</si>
  <si>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</si>
  <si>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</si>
  <si>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</si>
  <si>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</si>
  <si>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</si>
  <si>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</si>
  <si>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</si>
  <si>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</si>
  <si>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</si>
  <si>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</si>
  <si>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</si>
  <si>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</si>
  <si>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</si>
  <si>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</si>
  <si>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</si>
  <si>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</si>
  <si>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</si>
  <si>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</si>
  <si>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</si>
  <si>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</si>
  <si>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</si>
  <si>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</si>
  <si>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</si>
  <si>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</si>
  <si>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</si>
  <si>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</si>
  <si>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</si>
  <si>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</si>
  <si>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</si>
  <si>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</si>
  <si>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</si>
  <si>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</si>
  <si>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</si>
  <si>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</si>
  <si>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</si>
  <si>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</si>
  <si>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</si>
  <si>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</si>
  <si>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</si>
  <si>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</si>
  <si>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</si>
  <si>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</si>
  <si>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</si>
  <si>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</si>
  <si>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</si>
  <si>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</si>
  <si>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</si>
  <si>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</si>
  <si>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</si>
  <si>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</si>
  <si>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</si>
  <si>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</si>
  <si>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</si>
  <si>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</si>
  <si>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</si>
  <si>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</si>
  <si>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</si>
  <si>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</si>
  <si>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</si>
  <si>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</si>
  <si>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</si>
  <si>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</si>
  <si>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</si>
  <si>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</si>
  <si>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</si>
  <si>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</si>
  <si>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</si>
  <si>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</si>
  <si>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</si>
  <si>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</si>
  <si>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</si>
  <si>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</si>
  <si>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</si>
  <si>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</si>
  <si>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</si>
  <si>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</si>
  <si>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</si>
  <si>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</si>
  <si>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</si>
  <si>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</si>
  <si>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</si>
  <si>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</si>
  <si>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</si>
  <si>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</si>
  <si>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</si>
  <si>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</si>
  <si>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</si>
  <si>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</si>
  <si>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</si>
  <si>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</si>
  <si>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</si>
  <si>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</si>
  <si>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</si>
  <si>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</si>
  <si>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</si>
  <si>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</si>
  <si>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</si>
  <si>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</si>
  <si>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</si>
  <si>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</si>
  <si>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</si>
  <si>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</si>
  <si>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</si>
  <si>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</si>
  <si>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</si>
  <si>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</si>
  <si>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</si>
  <si>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</si>
  <si>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</si>
  <si>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</si>
  <si>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</si>
  <si>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</si>
  <si>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</si>
  <si>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</si>
  <si>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</si>
  <si>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</si>
  <si>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</si>
  <si>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</si>
  <si>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</si>
  <si>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</si>
  <si>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</si>
  <si>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</si>
  <si>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</si>
  <si>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</si>
  <si>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</si>
  <si>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</si>
  <si>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</si>
  <si>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</si>
  <si>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</si>
  <si>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</si>
  <si>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</si>
  <si>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</si>
  <si>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</si>
  <si>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</si>
  <si>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</si>
  <si>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</si>
  <si>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</si>
  <si>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</si>
  <si>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</si>
  <si>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</si>
  <si>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</si>
  <si>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</si>
  <si>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</si>
  <si>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</si>
  <si>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</si>
  <si>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</si>
  <si>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</si>
  <si>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</si>
  <si>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</si>
  <si>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</si>
  <si>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</si>
  <si>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</si>
  <si>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</si>
  <si>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</si>
  <si>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</si>
  <si>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</si>
  <si>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</si>
  <si>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</si>
  <si>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</si>
  <si>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</si>
  <si>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</si>
  <si>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</si>
  <si>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</si>
  <si>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</si>
  <si>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</si>
  <si>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</si>
  <si>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</si>
  <si>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</si>
  <si>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</si>
  <si>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</si>
  <si>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</si>
  <si>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</si>
  <si>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</si>
  <si>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</si>
  <si>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</si>
  <si>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</si>
  <si>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</si>
  <si>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</si>
  <si>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</si>
  <si>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</si>
  <si>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</si>
  <si>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</si>
  <si>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</si>
  <si>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</si>
  <si>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</si>
  <si>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</si>
  <si>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</si>
  <si>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</si>
  <si>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</si>
  <si>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</si>
  <si>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</si>
  <si>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</si>
  <si>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</si>
  <si>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</si>
  <si>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</si>
  <si>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</si>
  <si>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</si>
  <si>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</si>
  <si>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</si>
  <si>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</si>
  <si>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</si>
  <si>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</si>
  <si>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</si>
  <si>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</si>
  <si>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</si>
  <si>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</si>
  <si>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</si>
  <si>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</si>
  <si>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</si>
  <si>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</si>
  <si>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</si>
  <si>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</si>
  <si>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</si>
  <si>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</si>
  <si>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</si>
  <si>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</si>
  <si>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</si>
  <si>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</si>
  <si>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</si>
  <si>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</si>
  <si>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</si>
  <si>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</si>
  <si>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</si>
  <si>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</si>
  <si>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</si>
  <si>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</si>
  <si>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</si>
  <si>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</si>
  <si>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</si>
  <si>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</si>
  <si>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</si>
  <si>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</si>
  <si>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</si>
  <si>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</si>
  <si>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</si>
  <si>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</si>
  <si>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</si>
  <si>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</si>
  <si>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</si>
  <si>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</si>
  <si>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</si>
  <si>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</si>
  <si>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</si>
  <si>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</si>
  <si>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</si>
  <si>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</si>
  <si>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</si>
  <si>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</si>
  <si>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</si>
  <si>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</si>
  <si>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</si>
  <si>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</si>
  <si>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</si>
  <si>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</si>
  <si>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</si>
  <si>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</si>
  <si>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</si>
  <si>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</si>
  <si>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</si>
  <si>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</si>
  <si>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</si>
  <si>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</si>
  <si>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</si>
  <si>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</si>
  <si>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</si>
  <si>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</si>
  <si>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</si>
  <si>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</si>
  <si>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</si>
  <si>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</si>
  <si>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</si>
  <si>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</si>
  <si>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</si>
  <si>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</si>
  <si>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</si>
  <si>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</si>
  <si>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</si>
  <si>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</si>
  <si>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</si>
  <si>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</si>
  <si>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</si>
  <si>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</si>
  <si>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</si>
  <si>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</si>
  <si>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</si>
  <si>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</si>
  <si>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</si>
  <si>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</si>
  <si>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</si>
  <si>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</si>
  <si>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</si>
  <si>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</si>
  <si>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</si>
  <si>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</si>
  <si>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</si>
  <si>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</si>
  <si>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</si>
  <si>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</si>
  <si>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</si>
  <si>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</si>
  <si>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</si>
  <si>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</si>
  <si>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</si>
  <si>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</si>
  <si>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</si>
  <si>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</si>
  <si>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</si>
  <si>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</si>
  <si>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</si>
  <si>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</si>
  <si>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</si>
  <si>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</si>
  <si>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</si>
  <si>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</si>
  <si>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</si>
  <si>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</si>
  <si>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</si>
  <si>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</si>
  <si>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</si>
  <si>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</si>
  <si>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</si>
  <si>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</si>
  <si>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</si>
  <si>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</si>
  <si>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</si>
  <si>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</si>
  <si>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</si>
  <si>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</si>
  <si>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</si>
  <si>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</si>
  <si>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</si>
  <si>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</si>
  <si>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</si>
  <si>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</si>
  <si>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</si>
  <si>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</si>
  <si>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</si>
  <si>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</si>
  <si>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</si>
  <si>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</si>
  <si>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</si>
  <si>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</si>
  <si>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</si>
  <si>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</si>
  <si>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</si>
  <si>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</si>
  <si>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</si>
  <si>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</si>
  <si>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</si>
  <si>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</si>
  <si>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</si>
  <si>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</si>
  <si>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</si>
  <si>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</si>
  <si>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</si>
  <si>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</si>
  <si>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</si>
  <si>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</si>
  <si>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</si>
  <si>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</si>
  <si>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</si>
  <si>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</si>
  <si>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</si>
  <si>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</si>
  <si>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</si>
  <si>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</si>
  <si>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</si>
  <si>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</si>
  <si>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</si>
  <si>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</si>
  <si>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</si>
  <si>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</si>
  <si>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</si>
  <si>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</si>
  <si>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</si>
  <si>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</si>
  <si>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</si>
  <si>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</si>
  <si>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</si>
  <si>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</si>
  <si>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</si>
  <si>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</si>
  <si>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</si>
  <si>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</si>
  <si>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</si>
  <si>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</si>
  <si>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</si>
  <si>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</si>
  <si>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</si>
  <si>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</si>
  <si>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</si>
  <si>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</si>
  <si>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</si>
  <si>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</si>
  <si>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</si>
  <si>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</si>
  <si>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</si>
  <si>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</si>
  <si>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</si>
  <si>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</si>
  <si>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</si>
  <si>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</si>
  <si>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</si>
  <si>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</si>
  <si>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</si>
  <si>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</si>
  <si>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</si>
  <si>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</si>
  <si>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</si>
  <si>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</si>
  <si>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</si>
  <si>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</si>
  <si>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</si>
  <si>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</si>
  <si>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</si>
  <si>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</si>
  <si>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</si>
  <si>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</si>
  <si>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</si>
  <si>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</si>
  <si>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</si>
  <si>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</si>
  <si>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</si>
  <si>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</si>
  <si>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</si>
  <si>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</si>
  <si>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</si>
  <si>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</si>
  <si>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</si>
  <si>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</si>
  <si>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</si>
  <si>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</si>
  <si>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</si>
  <si>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</si>
  <si>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</si>
  <si>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</si>
  <si>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</si>
  <si>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</si>
  <si>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</si>
  <si>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</si>
  <si>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</si>
  <si>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</si>
  <si>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</si>
  <si>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</si>
  <si>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</si>
  <si>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</si>
  <si>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</si>
  <si>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</si>
  <si>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</si>
  <si>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</si>
  <si>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</si>
  <si>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</si>
  <si>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</si>
  <si>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</si>
  <si>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</si>
  <si>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</si>
  <si>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</si>
  <si>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</si>
  <si>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</si>
  <si>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</si>
  <si>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</si>
  <si>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</si>
  <si>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</si>
  <si>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</si>
  <si>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</si>
  <si>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</si>
  <si>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</si>
  <si>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</si>
  <si>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</si>
  <si>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</si>
  <si>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</si>
  <si>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</si>
  <si>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</si>
  <si>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</si>
  <si>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</si>
  <si>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</si>
  <si>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</si>
  <si>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</si>
  <si>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</si>
  <si>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</si>
  <si>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</si>
  <si>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</si>
  <si>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</si>
  <si>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</si>
  <si>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</si>
  <si>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</si>
  <si>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</si>
  <si>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</si>
  <si>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</si>
  <si>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</si>
  <si>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</si>
  <si>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</si>
  <si>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</si>
  <si>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</si>
  <si>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</si>
  <si>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</si>
  <si>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</si>
  <si>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</si>
  <si>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</si>
  <si>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</si>
  <si>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</si>
  <si>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</si>
  <si>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</si>
  <si>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</si>
  <si>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</si>
  <si>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</si>
  <si>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</si>
  <si>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</si>
  <si>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</si>
  <si>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</si>
  <si>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</si>
  <si>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</si>
  <si>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</si>
  <si>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</si>
  <si>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</si>
  <si>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</si>
  <si>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</si>
  <si>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</si>
  <si>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</si>
  <si>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</si>
  <si>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</si>
  <si>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</si>
  <si>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</si>
  <si>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</si>
  <si>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</si>
  <si>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</si>
  <si>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</si>
  <si>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</si>
  <si>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</si>
  <si>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</si>
  <si>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</si>
  <si>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</si>
  <si>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</si>
  <si>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</si>
  <si>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</si>
  <si>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</si>
  <si>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</si>
  <si>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</si>
  <si>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</si>
  <si>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</si>
  <si>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</si>
  <si>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</si>
  <si>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</si>
  <si>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</si>
  <si>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</si>
  <si>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</si>
  <si>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</si>
  <si>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</si>
  <si>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</si>
  <si>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</si>
  <si>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</si>
  <si>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</si>
  <si>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</si>
  <si>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</si>
  <si>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</si>
  <si>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</si>
  <si>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</si>
  <si>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</si>
  <si>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</si>
  <si>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</si>
  <si>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</si>
  <si>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</si>
  <si>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</si>
  <si>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</si>
  <si>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</si>
  <si>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</si>
  <si>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</si>
  <si>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Муниципальное автономное учреждение дополнительного образования  «Центр творчества» Невьянского городского округа</t>
  </si>
  <si>
    <t>624194, Свердловская область, г.Невьянск, ул.Советская, д.28</t>
  </si>
  <si>
    <t xml:space="preserve">директор </t>
  </si>
  <si>
    <t>Л.И. Фролова</t>
  </si>
  <si>
    <t>8(34356) 2-20-45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</si>
</sst>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1-&#1044;&#1054;%20&#1079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Справка 1"/>
      <sheetName val="Справка 2"/>
      <sheetName val="Справка 3"/>
      <sheetName val="Флак"/>
      <sheetName val="Spravoch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Q21">
            <v>2732</v>
          </cell>
        </row>
        <row r="40">
          <cell r="Q40">
            <v>319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AR38" sqref="AR38:BM38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87" t="s"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15" t="s">
        <v>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/>
    <row r="17" spans="1:87" ht="15" customHeight="1" thickBot="1">
      <c r="H17" s="101" t="s">
        <v>96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00000000000001" customHeight="1" thickBot="1"/>
    <row r="19" spans="1:87" ht="15" customHeight="1">
      <c r="K19" s="118" t="s">
        <v>13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>
      <c r="K20" s="121" t="s">
        <v>2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2021</v>
      </c>
      <c r="AR20" s="90"/>
      <c r="AS20" s="90"/>
      <c r="AT20" s="123" t="s">
        <v>3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00000000000001" customHeight="1" thickBot="1"/>
    <row r="22" spans="1:87" ht="15.75" customHeight="1" thickBot="1">
      <c r="A22" s="98" t="s">
        <v>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12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>
      <c r="A23" s="104" t="s">
        <v>68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67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95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>
      <c r="A24" s="91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6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31" t="s">
        <v>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>
      <c r="A30" s="131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>
      <c r="A31" s="107" t="s">
        <v>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10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11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53375243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opLeftCell="A26" workbookViewId="0">
      <selection activeCell="P21" sqref="P21:Q40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f>P22+P31+P38+P39</f>
        <v>25443</v>
      </c>
      <c r="Q21" s="66">
        <f>Q22+Q31+Q38+Q39</f>
        <v>2732</v>
      </c>
    </row>
    <row r="22" spans="1:17" ht="15.7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f>P23+P29+P30</f>
        <v>22273</v>
      </c>
      <c r="Q22" s="66">
        <f>Q23+Q29+Q30</f>
        <v>1927</v>
      </c>
    </row>
    <row r="23" spans="1:17" ht="15.7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f>P24+P25+P26+P27+P28</f>
        <v>17107</v>
      </c>
      <c r="Q23" s="66">
        <f>Q24+Q25+Q26+Q27+Q28</f>
        <v>1493</v>
      </c>
    </row>
    <row r="24" spans="1:17" ht="25.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2627</v>
      </c>
      <c r="Q24" s="66">
        <v>194</v>
      </c>
    </row>
    <row r="25" spans="1:17" ht="15.7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13781</v>
      </c>
      <c r="Q25" s="66">
        <v>1285</v>
      </c>
    </row>
    <row r="26" spans="1:17" ht="15.7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435</v>
      </c>
      <c r="Q26" s="66">
        <v>14</v>
      </c>
    </row>
    <row r="27" spans="1:17" ht="15.7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264</v>
      </c>
      <c r="Q28" s="66">
        <v>0</v>
      </c>
    </row>
    <row r="29" spans="1:17" ht="15.7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5166</v>
      </c>
      <c r="Q30" s="66">
        <v>434</v>
      </c>
    </row>
    <row r="31" spans="1:17" ht="15.7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f>P32+P33+P34+P35+P36+P37</f>
        <v>3166</v>
      </c>
      <c r="Q31" s="66">
        <f>Q32+Q33+Q34+Q35+Q36+Q37</f>
        <v>805</v>
      </c>
    </row>
    <row r="32" spans="1:17" ht="15.7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24</v>
      </c>
      <c r="Q32" s="66">
        <v>8</v>
      </c>
    </row>
    <row r="33" spans="1:23" ht="15.7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>
        <v>97</v>
      </c>
    </row>
    <row r="34" spans="1:23" ht="15.7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700</v>
      </c>
      <c r="Q34" s="66">
        <v>81</v>
      </c>
    </row>
    <row r="35" spans="1:23" ht="15.7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331</v>
      </c>
      <c r="Q36" s="66">
        <v>482</v>
      </c>
    </row>
    <row r="37" spans="1:23" ht="15.7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2111</v>
      </c>
      <c r="Q37" s="66">
        <v>137</v>
      </c>
    </row>
    <row r="38" spans="1:23" ht="15.7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</v>
      </c>
      <c r="Q39" s="66"/>
    </row>
    <row r="40" spans="1:23" ht="15.7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252</v>
      </c>
      <c r="Q40" s="66">
        <v>319</v>
      </c>
    </row>
    <row r="44" spans="1:23" s="5" customFormat="1" ht="38.25" customHeight="1">
      <c r="A44" s="165" t="s">
        <v>730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731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:23" s="5" customFormat="1">
      <c r="P46" s="129" t="s">
        <v>649</v>
      </c>
      <c r="Q46" s="129"/>
      <c r="S46" s="129" t="s">
        <v>729</v>
      </c>
      <c r="T46" s="129"/>
      <c r="U46" s="129"/>
      <c r="W46" s="21" t="s">
        <v>650</v>
      </c>
    </row>
    <row r="47" spans="1:23" s="5" customFormat="1"/>
    <row r="48" spans="1:23" s="5" customFormat="1" ht="15.75">
      <c r="O48" s="32"/>
      <c r="P48" s="163" t="s">
        <v>736</v>
      </c>
      <c r="Q48" s="163"/>
      <c r="S48" s="164">
        <v>44587</v>
      </c>
      <c r="T48" s="164"/>
      <c r="U48" s="164"/>
    </row>
    <row r="49" spans="16:21" s="5" customFormat="1">
      <c r="P49" s="129" t="s">
        <v>651</v>
      </c>
      <c r="Q49" s="129"/>
      <c r="S49" s="162" t="s">
        <v>652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Муниципальное автономное учреждение дополнительного образования  «Центр творчества» Невьянского городского округа</v>
      </c>
      <c r="O4" s="77">
        <f ca="1">TODAY()</f>
        <v>44719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624194, Свердловская область, г.Невьянск, ул.Советская, д.28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53375243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0</v>
      </c>
      <c r="J8" s="78" t="s">
        <v>129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0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spans="1:8">
      <c r="A455" s="78" t="s">
        <v>133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R22" sqref="R22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270</v>
      </c>
      <c r="Q21" s="8">
        <v>120</v>
      </c>
      <c r="R21" s="8">
        <v>3099</v>
      </c>
      <c r="S21" s="8">
        <v>916</v>
      </c>
      <c r="T21" s="8">
        <v>1320</v>
      </c>
      <c r="U21" s="8">
        <v>7</v>
      </c>
      <c r="V21" s="8">
        <v>8</v>
      </c>
      <c r="W21" s="8">
        <v>7</v>
      </c>
    </row>
    <row r="22" spans="1:23" ht="25.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11</v>
      </c>
      <c r="Q22" s="8">
        <v>0</v>
      </c>
      <c r="R22" s="8">
        <v>127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13</v>
      </c>
      <c r="Q26" s="8">
        <v>13</v>
      </c>
      <c r="R26" s="8">
        <v>141</v>
      </c>
      <c r="S26" s="8">
        <v>0</v>
      </c>
      <c r="T26" s="8">
        <v>141</v>
      </c>
      <c r="U26" s="8">
        <v>0</v>
      </c>
      <c r="V26" s="8">
        <v>0</v>
      </c>
      <c r="W26" s="8">
        <v>0</v>
      </c>
    </row>
    <row r="27" spans="1:23" ht="15.7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193</v>
      </c>
      <c r="Q27" s="8">
        <v>77</v>
      </c>
      <c r="R27" s="8">
        <v>2186</v>
      </c>
      <c r="S27" s="8">
        <v>815</v>
      </c>
      <c r="T27" s="8">
        <v>814</v>
      </c>
      <c r="U27" s="8">
        <v>7</v>
      </c>
      <c r="V27" s="8">
        <v>8</v>
      </c>
      <c r="W27" s="8">
        <v>7</v>
      </c>
    </row>
    <row r="28" spans="1:23" ht="15.7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53</v>
      </c>
      <c r="Q29" s="8">
        <v>30</v>
      </c>
      <c r="R29" s="8">
        <v>645</v>
      </c>
      <c r="S29" s="8">
        <v>101</v>
      </c>
      <c r="T29" s="8">
        <v>365</v>
      </c>
      <c r="U29" s="8">
        <v>0</v>
      </c>
      <c r="V29" s="8">
        <v>0</v>
      </c>
      <c r="W29" s="8">
        <v>0</v>
      </c>
    </row>
    <row r="30" spans="1:23" ht="15.7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14</v>
      </c>
      <c r="Q30" s="8">
        <v>0</v>
      </c>
      <c r="R30" s="8">
        <v>142</v>
      </c>
      <c r="S30" s="8">
        <v>42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34</v>
      </c>
      <c r="Q31" s="8">
        <v>34</v>
      </c>
      <c r="R31" s="8">
        <v>326</v>
      </c>
      <c r="S31" s="8">
        <v>161</v>
      </c>
      <c r="T31" s="8">
        <v>326</v>
      </c>
      <c r="U31" s="8">
        <v>0</v>
      </c>
      <c r="V31" s="8">
        <v>1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T21" sqref="T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71</v>
      </c>
      <c r="O17" s="152"/>
      <c r="P17" s="152"/>
      <c r="Q17" s="152"/>
      <c r="R17" s="152"/>
      <c r="S17" s="152"/>
      <c r="T17" s="152"/>
    </row>
    <row r="18" spans="14:20">
      <c r="O18" s="157" t="s">
        <v>600</v>
      </c>
      <c r="P18" s="157"/>
      <c r="Q18" s="157"/>
      <c r="R18" s="157"/>
      <c r="S18" s="157"/>
      <c r="T18" s="157"/>
    </row>
    <row r="19" spans="14:20" ht="76.5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245</v>
      </c>
    </row>
    <row r="25" spans="1:16" ht="15.7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40</v>
      </c>
    </row>
    <row r="26" spans="1:16" ht="15.7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2</v>
      </c>
    </row>
    <row r="27" spans="1:16" ht="15.7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402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Q21" sqref="Q21:Q22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38</v>
      </c>
      <c r="Q21" s="8">
        <v>29</v>
      </c>
    </row>
    <row r="22" spans="1:17" ht="15.7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941</v>
      </c>
      <c r="Q22" s="8">
        <v>503</v>
      </c>
    </row>
    <row r="23" spans="1:17" ht="15.7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552</v>
      </c>
      <c r="Q23" s="8">
        <v>320</v>
      </c>
    </row>
    <row r="24" spans="1:17" ht="15.7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49</v>
      </c>
      <c r="Q24" s="8">
        <v>46</v>
      </c>
    </row>
    <row r="25" spans="1:17" ht="15.7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1580</v>
      </c>
      <c r="Q26" s="8">
        <v>898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abSelected="1" topLeftCell="A15" zoomScaleNormal="85" workbookViewId="0">
      <selection activeCell="P42" sqref="P42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33</v>
      </c>
      <c r="Q21" s="8"/>
      <c r="R21" s="8">
        <v>33</v>
      </c>
      <c r="S21" s="8">
        <v>29</v>
      </c>
      <c r="T21" s="8">
        <v>5</v>
      </c>
      <c r="U21" s="8">
        <v>28</v>
      </c>
      <c r="V21" s="8">
        <v>13</v>
      </c>
      <c r="W21" s="8">
        <v>5</v>
      </c>
      <c r="X21" s="8">
        <v>12</v>
      </c>
      <c r="Y21" s="8">
        <v>6</v>
      </c>
      <c r="Z21" s="8">
        <v>10</v>
      </c>
      <c r="AA21" s="8">
        <v>4</v>
      </c>
      <c r="AB21" s="8">
        <v>4</v>
      </c>
      <c r="AC21" s="8">
        <v>21</v>
      </c>
      <c r="AD21" s="8">
        <v>20</v>
      </c>
      <c r="AE21" s="8">
        <v>10</v>
      </c>
      <c r="AF21" s="8">
        <v>8</v>
      </c>
      <c r="AG21" s="8">
        <v>2</v>
      </c>
      <c r="AH21" s="8"/>
      <c r="AI21" s="8">
        <v>2</v>
      </c>
      <c r="AJ21" s="8">
        <v>2</v>
      </c>
      <c r="AK21" s="8">
        <v>2</v>
      </c>
      <c r="AL21" s="8">
        <v>1</v>
      </c>
      <c r="AM21" s="8">
        <v>26</v>
      </c>
      <c r="AN21" s="8">
        <v>1</v>
      </c>
      <c r="AO21" s="8">
        <v>4</v>
      </c>
      <c r="AP21" s="8">
        <v>28</v>
      </c>
      <c r="AQ21" s="8">
        <v>9</v>
      </c>
      <c r="AR21" s="8">
        <v>7</v>
      </c>
    </row>
    <row r="22" spans="1:44" ht="30" customHeight="1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/>
      <c r="R22" s="8">
        <v>4</v>
      </c>
      <c r="S22" s="8">
        <v>4</v>
      </c>
      <c r="T22" s="8"/>
      <c r="U22" s="8">
        <v>4</v>
      </c>
      <c r="V22" s="8">
        <v>2</v>
      </c>
      <c r="W22" s="8"/>
      <c r="X22" s="8"/>
      <c r="Y22" s="8">
        <v>1</v>
      </c>
      <c r="Z22" s="8">
        <v>3</v>
      </c>
      <c r="AA22" s="8"/>
      <c r="AB22" s="8"/>
      <c r="AC22" s="8">
        <v>3</v>
      </c>
      <c r="AD22" s="8">
        <v>2</v>
      </c>
      <c r="AE22" s="8">
        <v>1</v>
      </c>
      <c r="AF22" s="8"/>
      <c r="AG22" s="8"/>
      <c r="AH22" s="8"/>
      <c r="AI22" s="8"/>
      <c r="AJ22" s="8"/>
      <c r="AK22" s="8"/>
      <c r="AL22" s="8"/>
      <c r="AM22" s="8">
        <v>4</v>
      </c>
      <c r="AN22" s="8"/>
      <c r="AO22" s="8"/>
      <c r="AP22" s="8">
        <v>4</v>
      </c>
      <c r="AQ22" s="8">
        <v>3</v>
      </c>
      <c r="AR22" s="8">
        <v>3</v>
      </c>
    </row>
    <row r="23" spans="1:44" ht="30" customHeight="1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/>
      <c r="X23" s="8"/>
      <c r="Y23" s="8">
        <v>1</v>
      </c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20.100000000000001" customHeight="1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/>
      <c r="R24" s="8">
        <v>2</v>
      </c>
      <c r="S24" s="8">
        <v>2</v>
      </c>
      <c r="T24" s="8"/>
      <c r="U24" s="8">
        <v>2</v>
      </c>
      <c r="V24" s="8">
        <v>1</v>
      </c>
      <c r="W24" s="8"/>
      <c r="X24" s="8"/>
      <c r="Y24" s="8"/>
      <c r="Z24" s="8">
        <v>2</v>
      </c>
      <c r="AA24" s="8"/>
      <c r="AB24" s="8"/>
      <c r="AC24" s="8">
        <v>1</v>
      </c>
      <c r="AD24" s="8">
        <v>1</v>
      </c>
      <c r="AE24" s="8">
        <v>1</v>
      </c>
      <c r="AF24" s="8"/>
      <c r="AG24" s="8"/>
      <c r="AH24" s="8"/>
      <c r="AI24" s="8"/>
      <c r="AJ24" s="8"/>
      <c r="AK24" s="8"/>
      <c r="AL24" s="8"/>
      <c r="AM24" s="8">
        <v>2</v>
      </c>
      <c r="AN24" s="8"/>
      <c r="AO24" s="8"/>
      <c r="AP24" s="8">
        <v>2</v>
      </c>
      <c r="AQ24" s="8">
        <v>2</v>
      </c>
      <c r="AR24" s="8">
        <v>2</v>
      </c>
    </row>
    <row r="25" spans="1:44" ht="20.100000000000001" customHeight="1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/>
      <c r="R25" s="8">
        <v>1</v>
      </c>
      <c r="S25" s="8">
        <v>1</v>
      </c>
      <c r="T25" s="8"/>
      <c r="U25" s="8">
        <v>1</v>
      </c>
      <c r="V25" s="8"/>
      <c r="W25" s="8"/>
      <c r="X25" s="8"/>
      <c r="Y25" s="8"/>
      <c r="Z25" s="8">
        <v>1</v>
      </c>
      <c r="AA25" s="8"/>
      <c r="AB25" s="8"/>
      <c r="AC25" s="8">
        <v>1</v>
      </c>
      <c r="AD25" s="8"/>
      <c r="AE25" s="8"/>
      <c r="AF25" s="8"/>
      <c r="AG25" s="8"/>
      <c r="AH25" s="8"/>
      <c r="AI25" s="8"/>
      <c r="AJ25" s="8"/>
      <c r="AK25" s="8"/>
      <c r="AL25" s="8"/>
      <c r="AM25" s="8">
        <v>1</v>
      </c>
      <c r="AN25" s="8"/>
      <c r="AO25" s="8"/>
      <c r="AP25" s="8">
        <v>1</v>
      </c>
      <c r="AQ25" s="8"/>
      <c r="AR25" s="8"/>
    </row>
    <row r="26" spans="1:44" ht="20.100000000000001" customHeight="1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26</v>
      </c>
      <c r="Q27" s="8"/>
      <c r="R27" s="8">
        <v>26</v>
      </c>
      <c r="S27" s="8">
        <v>24</v>
      </c>
      <c r="T27" s="8">
        <v>4</v>
      </c>
      <c r="U27" s="8">
        <v>22</v>
      </c>
      <c r="V27" s="8">
        <v>11</v>
      </c>
      <c r="W27" s="8">
        <v>5</v>
      </c>
      <c r="X27" s="8">
        <v>12</v>
      </c>
      <c r="Y27" s="8">
        <v>5</v>
      </c>
      <c r="Z27" s="8">
        <v>4</v>
      </c>
      <c r="AA27" s="8">
        <v>2</v>
      </c>
      <c r="AB27" s="8">
        <v>2</v>
      </c>
      <c r="AC27" s="8">
        <v>18</v>
      </c>
      <c r="AD27" s="8">
        <v>18</v>
      </c>
      <c r="AE27" s="8">
        <v>8</v>
      </c>
      <c r="AF27" s="8">
        <v>8</v>
      </c>
      <c r="AG27" s="8"/>
      <c r="AH27" s="8"/>
      <c r="AI27" s="8">
        <v>2</v>
      </c>
      <c r="AJ27" s="8">
        <v>2</v>
      </c>
      <c r="AK27" s="8">
        <v>1</v>
      </c>
      <c r="AL27" s="8">
        <v>1</v>
      </c>
      <c r="AM27" s="8">
        <v>20</v>
      </c>
      <c r="AN27" s="8">
        <v>1</v>
      </c>
      <c r="AO27" s="8">
        <v>3</v>
      </c>
      <c r="AP27" s="8">
        <v>22</v>
      </c>
      <c r="AQ27" s="8">
        <v>4</v>
      </c>
      <c r="AR27" s="8">
        <v>3</v>
      </c>
    </row>
    <row r="28" spans="1:44" ht="30" customHeight="1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21</v>
      </c>
      <c r="Q29" s="8"/>
      <c r="R29" s="8">
        <v>21</v>
      </c>
      <c r="S29" s="8">
        <v>19</v>
      </c>
      <c r="T29" s="8">
        <v>2</v>
      </c>
      <c r="U29" s="8">
        <v>19</v>
      </c>
      <c r="V29" s="8">
        <v>6</v>
      </c>
      <c r="W29" s="8">
        <v>4</v>
      </c>
      <c r="X29" s="8">
        <v>10</v>
      </c>
      <c r="Y29" s="8">
        <v>4</v>
      </c>
      <c r="Z29" s="8">
        <v>3</v>
      </c>
      <c r="AA29" s="8">
        <v>1</v>
      </c>
      <c r="AB29" s="8">
        <v>1</v>
      </c>
      <c r="AC29" s="8">
        <v>14</v>
      </c>
      <c r="AD29" s="8">
        <v>14</v>
      </c>
      <c r="AE29" s="8">
        <v>7</v>
      </c>
      <c r="AF29" s="8">
        <v>7</v>
      </c>
      <c r="AG29" s="8"/>
      <c r="AH29" s="8"/>
      <c r="AI29" s="8">
        <v>2</v>
      </c>
      <c r="AJ29" s="8">
        <v>1</v>
      </c>
      <c r="AK29" s="8">
        <v>1</v>
      </c>
      <c r="AL29" s="8"/>
      <c r="AM29" s="8">
        <v>17</v>
      </c>
      <c r="AN29" s="8">
        <v>1</v>
      </c>
      <c r="AO29" s="8">
        <v>1</v>
      </c>
      <c r="AP29" s="8">
        <v>19</v>
      </c>
      <c r="AQ29" s="8">
        <v>4</v>
      </c>
      <c r="AR29" s="8">
        <v>3</v>
      </c>
    </row>
    <row r="30" spans="1:44" ht="20.100000000000001" customHeight="1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4</v>
      </c>
      <c r="Q30" s="8"/>
      <c r="R30" s="8">
        <v>4</v>
      </c>
      <c r="S30" s="8">
        <v>4</v>
      </c>
      <c r="T30" s="8">
        <v>1</v>
      </c>
      <c r="U30" s="8">
        <v>3</v>
      </c>
      <c r="V30" s="8">
        <v>4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3</v>
      </c>
      <c r="AD30" s="8">
        <v>3</v>
      </c>
      <c r="AE30" s="8">
        <v>1</v>
      </c>
      <c r="AF30" s="8">
        <v>1</v>
      </c>
      <c r="AG30" s="8"/>
      <c r="AH30" s="8"/>
      <c r="AI30" s="8"/>
      <c r="AJ30" s="8">
        <v>1</v>
      </c>
      <c r="AK30" s="8"/>
      <c r="AL30" s="8">
        <v>1</v>
      </c>
      <c r="AM30" s="8">
        <v>2</v>
      </c>
      <c r="AN30" s="8"/>
      <c r="AO30" s="8">
        <v>2</v>
      </c>
      <c r="AP30" s="8">
        <v>2</v>
      </c>
      <c r="AQ30" s="8"/>
      <c r="AR30" s="8"/>
    </row>
    <row r="31" spans="1:44" ht="20.100000000000001" customHeight="1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20.100000000000001" customHeight="1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/>
      <c r="R33" s="8">
        <v>1</v>
      </c>
      <c r="S33" s="8">
        <v>1</v>
      </c>
      <c r="T33" s="8">
        <v>1</v>
      </c>
      <c r="U33" s="8"/>
      <c r="V33" s="8">
        <v>1</v>
      </c>
      <c r="W33" s="8"/>
      <c r="X33" s="8">
        <v>1</v>
      </c>
      <c r="Y33" s="8"/>
      <c r="Z33" s="8"/>
      <c r="AA33" s="8"/>
      <c r="AB33" s="8"/>
      <c r="AC33" s="8">
        <v>1</v>
      </c>
      <c r="AD33" s="8">
        <v>1</v>
      </c>
      <c r="AE33" s="8"/>
      <c r="AF33" s="8"/>
      <c r="AG33" s="8"/>
      <c r="AH33" s="8"/>
      <c r="AI33" s="8"/>
      <c r="AJ33" s="8"/>
      <c r="AK33" s="8"/>
      <c r="AL33" s="8"/>
      <c r="AM33" s="8">
        <v>1</v>
      </c>
      <c r="AN33" s="8"/>
      <c r="AO33" s="8"/>
      <c r="AP33" s="8">
        <v>1</v>
      </c>
      <c r="AQ33" s="8"/>
      <c r="AR33" s="8"/>
    </row>
    <row r="34" spans="1:44" ht="20.100000000000001" customHeight="1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</v>
      </c>
      <c r="Q35" s="8"/>
      <c r="R35" s="8">
        <v>2</v>
      </c>
      <c r="S35" s="8">
        <v>1</v>
      </c>
      <c r="T35" s="8">
        <v>1</v>
      </c>
      <c r="U35" s="8">
        <v>1</v>
      </c>
      <c r="V35" s="8"/>
      <c r="W35" s="8"/>
      <c r="X35" s="8"/>
      <c r="Y35" s="8"/>
      <c r="Z35" s="8">
        <v>2</v>
      </c>
      <c r="AA35" s="8">
        <v>1</v>
      </c>
      <c r="AB35" s="8">
        <v>1</v>
      </c>
      <c r="AC35" s="8"/>
      <c r="AD35" s="8"/>
      <c r="AE35" s="8"/>
      <c r="AF35" s="8"/>
      <c r="AG35" s="8">
        <v>2</v>
      </c>
      <c r="AH35" s="8"/>
      <c r="AI35" s="8"/>
      <c r="AJ35" s="8"/>
      <c r="AK35" s="8">
        <v>1</v>
      </c>
      <c r="AL35" s="8"/>
      <c r="AM35" s="8">
        <v>1</v>
      </c>
      <c r="AN35" s="8"/>
      <c r="AO35" s="8">
        <v>1</v>
      </c>
      <c r="AP35" s="8">
        <v>1</v>
      </c>
      <c r="AQ35" s="8">
        <v>1</v>
      </c>
      <c r="AR35" s="8">
        <v>1</v>
      </c>
    </row>
    <row r="36" spans="1:44" ht="20.100000000000001" customHeight="1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</v>
      </c>
      <c r="Q36" s="8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>
        <v>1</v>
      </c>
      <c r="AA36" s="8">
        <v>1</v>
      </c>
      <c r="AB36" s="8">
        <v>1</v>
      </c>
      <c r="AC36" s="8"/>
      <c r="AD36" s="8"/>
      <c r="AE36" s="8">
        <v>1</v>
      </c>
      <c r="AF36" s="8"/>
      <c r="AG36" s="8"/>
      <c r="AH36" s="8"/>
      <c r="AI36" s="8"/>
      <c r="AJ36" s="8"/>
      <c r="AK36" s="8"/>
      <c r="AL36" s="8"/>
      <c r="AM36" s="8">
        <v>1</v>
      </c>
      <c r="AN36" s="8"/>
      <c r="AO36" s="8"/>
      <c r="AP36" s="8">
        <v>1</v>
      </c>
      <c r="AQ36" s="8">
        <v>1</v>
      </c>
      <c r="AR36" s="8"/>
    </row>
    <row r="37" spans="1:44" ht="60" customHeight="1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646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647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648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91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92</v>
      </c>
      <c r="O42" s="18">
        <v>22</v>
      </c>
      <c r="P42" s="86">
        <v>4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56" workbookViewId="0">
      <selection activeCell="P86" sqref="P86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1182</v>
      </c>
    </row>
    <row r="23" spans="1:16" ht="15.7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17</v>
      </c>
    </row>
    <row r="24" spans="1:16" ht="15.7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832</v>
      </c>
    </row>
    <row r="25" spans="1:16" ht="15.7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2</v>
      </c>
    </row>
    <row r="26" spans="1:16" ht="15.7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27</v>
      </c>
    </row>
    <row r="27" spans="1:16" ht="15.7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801</v>
      </c>
    </row>
    <row r="41" spans="1:16" ht="15.7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21</v>
      </c>
    </row>
    <row r="57" spans="1:16" ht="25.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18</v>
      </c>
    </row>
    <row r="59" spans="1:16" ht="15.7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15</v>
      </c>
    </row>
    <row r="62" spans="1:16" ht="25.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12</v>
      </c>
    </row>
    <row r="63" spans="1:16" ht="15.7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20</v>
      </c>
    </row>
    <row r="72" spans="1:16" ht="25.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18</v>
      </c>
    </row>
    <row r="73" spans="1:16" ht="15.7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22</v>
      </c>
    </row>
    <row r="82" spans="1:16" ht="15.7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3</v>
      </c>
    </row>
    <row r="83" spans="1:16" ht="15.7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1" sqref="P21:P29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f>P22+P23</f>
        <v>24984</v>
      </c>
    </row>
    <row r="22" spans="1:16" ht="15.7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21929</v>
      </c>
    </row>
    <row r="23" spans="1:16" ht="15.7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f>P24+P25+P26+P27+P28</f>
        <v>3055</v>
      </c>
    </row>
    <row r="24" spans="1:16" ht="25.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20</v>
      </c>
    </row>
    <row r="25" spans="1:16" ht="15.7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513</v>
      </c>
    </row>
    <row r="26" spans="1:16" ht="15.7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203</v>
      </c>
    </row>
    <row r="28" spans="1:16" ht="15.7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2319</v>
      </c>
    </row>
    <row r="29" spans="1:16" ht="15.7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f>P23-'[1]Раздел 9'!Q21-'[1]Раздел 9'!Q40</f>
        <v>4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Омелик Андриана Андреевна</dc:creator>
  <cp:lastModifiedBy>user</cp:lastModifiedBy>
  <cp:lastPrinted>2022-02-04T10:27:36Z</cp:lastPrinted>
  <dcterms:created xsi:type="dcterms:W3CDTF">2009-09-17T07:17:02Z</dcterms:created>
  <dcterms:modified xsi:type="dcterms:W3CDTF">2022-06-07T12:50:11Z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